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0" yWindow="0" windowWidth="15300" windowHeight="11540" tabRatio="500" activeTab="1"/>
  </bookViews>
  <sheets>
    <sheet name="Arkusz1" sheetId="1" r:id="rId1"/>
    <sheet name="Arkusz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2" l="1"/>
  <c r="G4" i="2"/>
  <c r="H4" i="2"/>
  <c r="I4" i="2"/>
  <c r="J4" i="2"/>
  <c r="K4" i="2"/>
  <c r="L4" i="2"/>
  <c r="F5" i="2"/>
  <c r="G5" i="2"/>
  <c r="H5" i="2"/>
  <c r="I5" i="2"/>
  <c r="J5" i="2"/>
  <c r="K5" i="2"/>
  <c r="L5" i="2"/>
  <c r="F6" i="2"/>
  <c r="G6" i="2"/>
  <c r="H6" i="2"/>
  <c r="I6" i="2"/>
  <c r="J6" i="2"/>
  <c r="K6" i="2"/>
  <c r="L6" i="2"/>
  <c r="F7" i="2"/>
  <c r="G7" i="2"/>
  <c r="H7" i="2"/>
  <c r="I7" i="2"/>
  <c r="J7" i="2"/>
  <c r="K7" i="2"/>
  <c r="L7" i="2"/>
  <c r="F8" i="2"/>
  <c r="G8" i="2"/>
  <c r="H8" i="2"/>
  <c r="I8" i="2"/>
  <c r="J8" i="2"/>
  <c r="K8" i="2"/>
  <c r="L8" i="2"/>
  <c r="F9" i="2"/>
  <c r="G9" i="2"/>
  <c r="H9" i="2"/>
  <c r="I9" i="2"/>
  <c r="J9" i="2"/>
  <c r="K9" i="2"/>
  <c r="L9" i="2"/>
  <c r="F10" i="2"/>
  <c r="G10" i="2"/>
  <c r="H10" i="2"/>
  <c r="I10" i="2"/>
  <c r="J10" i="2"/>
  <c r="K10" i="2"/>
  <c r="L10" i="2"/>
  <c r="F11" i="2"/>
  <c r="G11" i="2"/>
  <c r="H11" i="2"/>
  <c r="I11" i="2"/>
  <c r="J11" i="2"/>
  <c r="K11" i="2"/>
  <c r="L11" i="2"/>
  <c r="F12" i="2"/>
  <c r="G12" i="2"/>
  <c r="H12" i="2"/>
  <c r="I12" i="2"/>
  <c r="J12" i="2"/>
  <c r="K12" i="2"/>
  <c r="L12" i="2"/>
  <c r="L3" i="2"/>
  <c r="K3" i="2"/>
  <c r="J3" i="2"/>
  <c r="I3" i="2"/>
  <c r="H3" i="2"/>
  <c r="G3" i="2"/>
  <c r="F3" i="2"/>
  <c r="B13" i="2"/>
  <c r="B12" i="2"/>
  <c r="B11" i="2"/>
  <c r="B22" i="1"/>
  <c r="B23" i="1"/>
  <c r="B21" i="1"/>
  <c r="B20" i="1"/>
  <c r="B16" i="1"/>
</calcChain>
</file>

<file path=xl/sharedStrings.xml><?xml version="1.0" encoding="utf-8"?>
<sst xmlns="http://schemas.openxmlformats.org/spreadsheetml/2006/main" count="40" uniqueCount="37">
  <si>
    <t>DATA:</t>
  </si>
  <si>
    <t>rate (USD/GBP)</t>
  </si>
  <si>
    <t>now</t>
  </si>
  <si>
    <t>1 year</t>
  </si>
  <si>
    <t>buy</t>
  </si>
  <si>
    <t>sell</t>
  </si>
  <si>
    <t>intrest rates</t>
  </si>
  <si>
    <t>USD</t>
  </si>
  <si>
    <t>GBP</t>
  </si>
  <si>
    <t>borrow</t>
  </si>
  <si>
    <t>invest</t>
  </si>
  <si>
    <t>borrow USD</t>
  </si>
  <si>
    <t>buy pounds</t>
  </si>
  <si>
    <t>invest!</t>
  </si>
  <si>
    <t>1 year later</t>
  </si>
  <si>
    <t>pounds from the bank</t>
  </si>
  <si>
    <t>convert pounds to dollars</t>
  </si>
  <si>
    <t>pay back our loan</t>
  </si>
  <si>
    <t>PROFIT</t>
  </si>
  <si>
    <t>DATA</t>
  </si>
  <si>
    <t>V(0)</t>
  </si>
  <si>
    <t>S(0)</t>
  </si>
  <si>
    <t>A(0)</t>
  </si>
  <si>
    <t>U</t>
  </si>
  <si>
    <t>D</t>
  </si>
  <si>
    <t>R</t>
  </si>
  <si>
    <t>x</t>
  </si>
  <si>
    <t>A(1)</t>
  </si>
  <si>
    <t>S(1) - up</t>
  </si>
  <si>
    <t>S(1) - down</t>
  </si>
  <si>
    <t>y</t>
  </si>
  <si>
    <t>V(1)</t>
  </si>
  <si>
    <t>up</t>
  </si>
  <si>
    <t>down</t>
  </si>
  <si>
    <t>return</t>
  </si>
  <si>
    <t>expected return</t>
  </si>
  <si>
    <t>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</si>
</sst>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10" fontId="0" fillId="0" borderId="0" xfId="1" applyNumberFormat="1" applyFont="1"/>
  </cellXfs>
  <cellStyles count="2">
    <cellStyle name="Procent" xfId="1" builtinId="5"/>
    <cellStyle name="Standardowy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10" sqref="B10"/>
    </sheetView>
  </sheetViews>
  <sheetFormatPr baseColWidth="10" defaultRowHeight="15" x14ac:dyDescent="0"/>
  <cols>
    <col min="1" max="1" width="22.6640625" customWidth="1"/>
    <col min="2" max="2" width="11.1640625" bestFit="1" customWidth="1"/>
  </cols>
  <sheetData>
    <row r="1" spans="1:3">
      <c r="A1" s="3" t="s">
        <v>0</v>
      </c>
    </row>
    <row r="3" spans="1:3">
      <c r="A3" s="2" t="s">
        <v>1</v>
      </c>
    </row>
    <row r="4" spans="1:3">
      <c r="B4" t="s">
        <v>4</v>
      </c>
      <c r="C4" t="s">
        <v>5</v>
      </c>
    </row>
    <row r="5" spans="1:3">
      <c r="A5" t="s">
        <v>2</v>
      </c>
      <c r="B5">
        <v>1.6</v>
      </c>
    </row>
    <row r="6" spans="1:3">
      <c r="A6" t="s">
        <v>3</v>
      </c>
      <c r="C6">
        <v>1.58</v>
      </c>
    </row>
    <row r="8" spans="1:3">
      <c r="A8" s="2" t="s">
        <v>6</v>
      </c>
    </row>
    <row r="9" spans="1:3">
      <c r="B9" t="s">
        <v>7</v>
      </c>
      <c r="C9" t="s">
        <v>8</v>
      </c>
    </row>
    <row r="10" spans="1:3">
      <c r="A10" t="s">
        <v>9</v>
      </c>
      <c r="B10" s="1">
        <v>4.6749999999999993E-2</v>
      </c>
    </row>
    <row r="11" spans="1:3">
      <c r="A11" t="s">
        <v>10</v>
      </c>
      <c r="C11" s="1">
        <v>0.06</v>
      </c>
    </row>
    <row r="14" spans="1:3">
      <c r="A14" t="s">
        <v>2</v>
      </c>
    </row>
    <row r="15" spans="1:3">
      <c r="A15" t="s">
        <v>11</v>
      </c>
      <c r="B15">
        <v>1000000000</v>
      </c>
    </row>
    <row r="16" spans="1:3">
      <c r="A16" t="s">
        <v>12</v>
      </c>
      <c r="B16">
        <f>B15/B5</f>
        <v>625000000</v>
      </c>
    </row>
    <row r="17" spans="1:2">
      <c r="A17" t="s">
        <v>13</v>
      </c>
    </row>
    <row r="19" spans="1:2">
      <c r="A19" t="s">
        <v>14</v>
      </c>
    </row>
    <row r="20" spans="1:2">
      <c r="A20" t="s">
        <v>15</v>
      </c>
      <c r="B20">
        <f>(1+C11)*B16</f>
        <v>662500000</v>
      </c>
    </row>
    <row r="21" spans="1:2">
      <c r="A21" t="s">
        <v>16</v>
      </c>
      <c r="B21">
        <f>B20*C6</f>
        <v>1046750000</v>
      </c>
    </row>
    <row r="22" spans="1:2">
      <c r="A22" t="s">
        <v>17</v>
      </c>
      <c r="B22">
        <f>B15*(1+B10)</f>
        <v>1046750000.0000001</v>
      </c>
    </row>
    <row r="23" spans="1:2">
      <c r="A23" t="s">
        <v>18</v>
      </c>
      <c r="B23">
        <f>B21-B22</f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17" sqref="H17"/>
    </sheetView>
  </sheetViews>
  <sheetFormatPr baseColWidth="10" defaultRowHeight="15" x14ac:dyDescent="0"/>
  <cols>
    <col min="3" max="4" width="3.83203125" customWidth="1"/>
    <col min="11" max="11" width="14.33203125" customWidth="1"/>
  </cols>
  <sheetData>
    <row r="1" spans="1:12">
      <c r="A1" s="3" t="s">
        <v>19</v>
      </c>
      <c r="G1" s="4" t="s">
        <v>31</v>
      </c>
      <c r="H1" s="4"/>
      <c r="I1" s="4" t="s">
        <v>34</v>
      </c>
      <c r="J1" s="4"/>
    </row>
    <row r="2" spans="1:12">
      <c r="E2" t="s">
        <v>26</v>
      </c>
      <c r="F2" t="s">
        <v>30</v>
      </c>
      <c r="G2" t="s">
        <v>32</v>
      </c>
      <c r="H2" t="s">
        <v>33</v>
      </c>
      <c r="I2" t="s">
        <v>32</v>
      </c>
      <c r="J2" t="s">
        <v>33</v>
      </c>
      <c r="K2" t="s">
        <v>35</v>
      </c>
      <c r="L2" t="s">
        <v>36</v>
      </c>
    </row>
    <row r="3" spans="1:12">
      <c r="A3" t="s">
        <v>20</v>
      </c>
      <c r="B3">
        <v>1000</v>
      </c>
      <c r="E3">
        <v>1</v>
      </c>
      <c r="F3">
        <f>($B$3-E3*$B$4)/$B$5</f>
        <v>9.5</v>
      </c>
      <c r="G3">
        <f>E3*$B$12+F3*$B$11</f>
        <v>1052.5</v>
      </c>
      <c r="H3">
        <f>E3*$B$13+F3*$B$11</f>
        <v>1042.5</v>
      </c>
      <c r="I3" s="5">
        <f>(G3-$B$3)/$B$3</f>
        <v>5.2499999999999998E-2</v>
      </c>
      <c r="J3" s="5">
        <f>(H3-$B$3)/$B$3</f>
        <v>4.2500000000000003E-2</v>
      </c>
      <c r="K3" s="5">
        <f>(I3+J3)/2</f>
        <v>4.7500000000000001E-2</v>
      </c>
      <c r="L3" s="5">
        <f>ABS(I3-J3)/2</f>
        <v>4.9999999999999975E-3</v>
      </c>
    </row>
    <row r="4" spans="1:12">
      <c r="A4" t="s">
        <v>21</v>
      </c>
      <c r="B4">
        <v>50</v>
      </c>
      <c r="E4">
        <v>2</v>
      </c>
      <c r="F4">
        <f t="shared" ref="F4:F12" si="0">($B$3-E4*$B$4)/$B$5</f>
        <v>9</v>
      </c>
      <c r="G4">
        <f t="shared" ref="G4:G12" si="1">E4*$B$12+F4*$B$11</f>
        <v>1055</v>
      </c>
      <c r="H4">
        <f t="shared" ref="H4:H12" si="2">E4*$B$13+F4*$B$11</f>
        <v>1035</v>
      </c>
      <c r="I4" s="5">
        <f t="shared" ref="I4:I12" si="3">(G4-$B$3)/$B$3</f>
        <v>5.5E-2</v>
      </c>
      <c r="J4" s="5">
        <f t="shared" ref="J4:J12" si="4">(H4-$B$3)/$B$3</f>
        <v>3.5000000000000003E-2</v>
      </c>
      <c r="K4" s="5">
        <f t="shared" ref="K4:K12" si="5">(I4+J4)/2</f>
        <v>4.4999999999999998E-2</v>
      </c>
      <c r="L4" s="5">
        <f t="shared" ref="L4:L12" si="6">ABS(I4-J4)/2</f>
        <v>9.9999999999999985E-3</v>
      </c>
    </row>
    <row r="5" spans="1:12">
      <c r="A5" t="s">
        <v>22</v>
      </c>
      <c r="B5">
        <v>100</v>
      </c>
      <c r="E5">
        <v>3</v>
      </c>
      <c r="F5">
        <f t="shared" si="0"/>
        <v>8.5</v>
      </c>
      <c r="G5">
        <f t="shared" si="1"/>
        <v>1057.5</v>
      </c>
      <c r="H5">
        <f t="shared" si="2"/>
        <v>1027.5</v>
      </c>
      <c r="I5" s="5">
        <f t="shared" si="3"/>
        <v>5.7500000000000002E-2</v>
      </c>
      <c r="J5" s="5">
        <f t="shared" si="4"/>
        <v>2.75E-2</v>
      </c>
      <c r="K5" s="5">
        <f t="shared" si="5"/>
        <v>4.2500000000000003E-2</v>
      </c>
      <c r="L5" s="5">
        <f t="shared" si="6"/>
        <v>1.5000000000000001E-2</v>
      </c>
    </row>
    <row r="6" spans="1:12">
      <c r="A6" t="s">
        <v>23</v>
      </c>
      <c r="B6" s="1">
        <v>0.1</v>
      </c>
      <c r="E6">
        <v>4</v>
      </c>
      <c r="F6">
        <f t="shared" si="0"/>
        <v>8</v>
      </c>
      <c r="G6">
        <f t="shared" si="1"/>
        <v>1060</v>
      </c>
      <c r="H6">
        <f t="shared" si="2"/>
        <v>1020</v>
      </c>
      <c r="I6" s="5">
        <f t="shared" si="3"/>
        <v>0.06</v>
      </c>
      <c r="J6" s="5">
        <f t="shared" si="4"/>
        <v>0.02</v>
      </c>
      <c r="K6" s="5">
        <f t="shared" si="5"/>
        <v>0.04</v>
      </c>
      <c r="L6" s="5">
        <f t="shared" si="6"/>
        <v>1.9999999999999997E-2</v>
      </c>
    </row>
    <row r="7" spans="1:12">
      <c r="A7" t="s">
        <v>24</v>
      </c>
      <c r="B7" s="1">
        <v>-0.1</v>
      </c>
      <c r="E7">
        <v>5</v>
      </c>
      <c r="F7">
        <f t="shared" si="0"/>
        <v>7.5</v>
      </c>
      <c r="G7">
        <f t="shared" si="1"/>
        <v>1062.5</v>
      </c>
      <c r="H7">
        <f t="shared" si="2"/>
        <v>1012.5</v>
      </c>
      <c r="I7" s="5">
        <f t="shared" si="3"/>
        <v>6.25E-2</v>
      </c>
      <c r="J7" s="5">
        <f t="shared" si="4"/>
        <v>1.2500000000000001E-2</v>
      </c>
      <c r="K7" s="5">
        <f t="shared" si="5"/>
        <v>3.7499999999999999E-2</v>
      </c>
      <c r="L7" s="5">
        <f t="shared" si="6"/>
        <v>2.5000000000000001E-2</v>
      </c>
    </row>
    <row r="8" spans="1:12">
      <c r="A8" t="s">
        <v>25</v>
      </c>
      <c r="B8" s="1">
        <v>0.05</v>
      </c>
      <c r="E8">
        <v>6</v>
      </c>
      <c r="F8">
        <f t="shared" si="0"/>
        <v>7</v>
      </c>
      <c r="G8">
        <f t="shared" si="1"/>
        <v>1065</v>
      </c>
      <c r="H8">
        <f t="shared" si="2"/>
        <v>1005</v>
      </c>
      <c r="I8" s="5">
        <f t="shared" si="3"/>
        <v>6.5000000000000002E-2</v>
      </c>
      <c r="J8" s="5">
        <f t="shared" si="4"/>
        <v>5.0000000000000001E-3</v>
      </c>
      <c r="K8" s="5">
        <f t="shared" si="5"/>
        <v>3.5000000000000003E-2</v>
      </c>
      <c r="L8" s="5">
        <f t="shared" si="6"/>
        <v>3.0000000000000002E-2</v>
      </c>
    </row>
    <row r="9" spans="1:12">
      <c r="E9">
        <v>7</v>
      </c>
      <c r="F9">
        <f t="shared" si="0"/>
        <v>6.5</v>
      </c>
      <c r="G9">
        <f t="shared" si="1"/>
        <v>1067.5</v>
      </c>
      <c r="H9">
        <f t="shared" si="2"/>
        <v>997.5</v>
      </c>
      <c r="I9" s="5">
        <f t="shared" si="3"/>
        <v>6.7500000000000004E-2</v>
      </c>
      <c r="J9" s="5">
        <f t="shared" si="4"/>
        <v>-2.5000000000000001E-3</v>
      </c>
      <c r="K9" s="5">
        <f t="shared" si="5"/>
        <v>3.2500000000000001E-2</v>
      </c>
      <c r="L9" s="5">
        <f t="shared" si="6"/>
        <v>3.5000000000000003E-2</v>
      </c>
    </row>
    <row r="10" spans="1:12">
      <c r="E10">
        <v>8</v>
      </c>
      <c r="F10">
        <f t="shared" si="0"/>
        <v>6</v>
      </c>
      <c r="G10">
        <f t="shared" si="1"/>
        <v>1070</v>
      </c>
      <c r="H10">
        <f t="shared" si="2"/>
        <v>990</v>
      </c>
      <c r="I10" s="5">
        <f t="shared" si="3"/>
        <v>7.0000000000000007E-2</v>
      </c>
      <c r="J10" s="5">
        <f t="shared" si="4"/>
        <v>-0.01</v>
      </c>
      <c r="K10" s="5">
        <f t="shared" si="5"/>
        <v>3.0000000000000002E-2</v>
      </c>
      <c r="L10" s="5">
        <f t="shared" si="6"/>
        <v>0.04</v>
      </c>
    </row>
    <row r="11" spans="1:12">
      <c r="A11" t="s">
        <v>27</v>
      </c>
      <c r="B11">
        <f>B5*(1+B8)</f>
        <v>105</v>
      </c>
      <c r="E11">
        <v>9</v>
      </c>
      <c r="F11">
        <f t="shared" si="0"/>
        <v>5.5</v>
      </c>
      <c r="G11">
        <f t="shared" si="1"/>
        <v>1072.5</v>
      </c>
      <c r="H11">
        <f t="shared" si="2"/>
        <v>982.5</v>
      </c>
      <c r="I11" s="5">
        <f t="shared" si="3"/>
        <v>7.2499999999999995E-2</v>
      </c>
      <c r="J11" s="5">
        <f t="shared" si="4"/>
        <v>-1.7500000000000002E-2</v>
      </c>
      <c r="K11" s="5">
        <f t="shared" si="5"/>
        <v>2.7499999999999997E-2</v>
      </c>
      <c r="L11" s="5">
        <f t="shared" si="6"/>
        <v>4.4999999999999998E-2</v>
      </c>
    </row>
    <row r="12" spans="1:12">
      <c r="A12" t="s">
        <v>28</v>
      </c>
      <c r="B12">
        <f>B4*(1+B6)</f>
        <v>55.000000000000007</v>
      </c>
      <c r="E12">
        <v>10</v>
      </c>
      <c r="F12">
        <f t="shared" si="0"/>
        <v>5</v>
      </c>
      <c r="G12">
        <f t="shared" si="1"/>
        <v>1075</v>
      </c>
      <c r="H12">
        <f t="shared" si="2"/>
        <v>975</v>
      </c>
      <c r="I12" s="5">
        <f t="shared" si="3"/>
        <v>7.4999999999999997E-2</v>
      </c>
      <c r="J12" s="5">
        <f t="shared" si="4"/>
        <v>-2.5000000000000001E-2</v>
      </c>
      <c r="K12" s="5">
        <f t="shared" si="5"/>
        <v>2.4999999999999998E-2</v>
      </c>
      <c r="L12" s="5">
        <f t="shared" si="6"/>
        <v>0.05</v>
      </c>
    </row>
    <row r="13" spans="1:12">
      <c r="A13" t="s">
        <v>29</v>
      </c>
      <c r="B13">
        <f>B4*(1+B7)</f>
        <v>45</v>
      </c>
    </row>
  </sheetData>
  <mergeCells count="2">
    <mergeCell ref="G1:H1"/>
    <mergeCell ref="I1:J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2016-10-19T08:30:22Z</dcterms:created>
  <dcterms:modified xsi:type="dcterms:W3CDTF">2016-10-19T09:31:08Z</dcterms:modified>
</cp:coreProperties>
</file>