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NIVERSITIES\COURSES\NEGOCJACJE\2019-01 Zadanie Zaliczeniowe PN1\"/>
    </mc:Choice>
  </mc:AlternateContent>
  <bookViews>
    <workbookView xWindow="0" yWindow="0" windowWidth="23040" windowHeight="9348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G31" i="1" l="1"/>
  <c r="J56" i="1" l="1"/>
  <c r="J55" i="1"/>
  <c r="J54" i="1"/>
  <c r="J53" i="1"/>
  <c r="J52" i="1"/>
  <c r="J67" i="1" l="1"/>
  <c r="J66" i="1"/>
  <c r="J65" i="1"/>
  <c r="J64" i="1"/>
  <c r="J63" i="1"/>
  <c r="J62" i="1"/>
  <c r="J61" i="1"/>
  <c r="J60" i="1"/>
  <c r="J59" i="1"/>
  <c r="J58" i="1"/>
  <c r="J31" i="1"/>
  <c r="J29" i="1"/>
  <c r="J27" i="1"/>
  <c r="J25" i="1"/>
  <c r="J23" i="1"/>
  <c r="J21" i="1"/>
  <c r="J19" i="1"/>
  <c r="J17" i="1"/>
  <c r="J15" i="1"/>
  <c r="J13" i="1"/>
  <c r="J11" i="1"/>
  <c r="J6" i="1"/>
  <c r="J10" i="1"/>
  <c r="J12" i="1"/>
  <c r="J14" i="1"/>
  <c r="J16" i="1"/>
  <c r="J18" i="1"/>
  <c r="J20" i="1"/>
  <c r="J22" i="1"/>
  <c r="J24" i="1"/>
  <c r="J26" i="1"/>
  <c r="J28" i="1"/>
  <c r="J43" i="1"/>
  <c r="J42" i="1"/>
  <c r="J41" i="1"/>
  <c r="J40" i="1"/>
  <c r="J39" i="1"/>
  <c r="J38" i="1"/>
  <c r="J37" i="1"/>
  <c r="J36" i="1"/>
  <c r="J35" i="1"/>
  <c r="J34" i="1"/>
  <c r="J51" i="1"/>
  <c r="J50" i="1"/>
  <c r="J49" i="1"/>
  <c r="J48" i="1"/>
  <c r="J47" i="1"/>
  <c r="J70" i="1"/>
  <c r="J72" i="1"/>
  <c r="J74" i="1"/>
  <c r="J76" i="1"/>
  <c r="J78" i="1"/>
  <c r="G43" i="1"/>
  <c r="G42" i="1"/>
  <c r="G41" i="1"/>
  <c r="G40" i="1"/>
  <c r="G39" i="1"/>
  <c r="G38" i="1"/>
  <c r="G37" i="1"/>
  <c r="G36" i="1"/>
  <c r="G35" i="1"/>
  <c r="G34" i="1"/>
  <c r="D31" i="1"/>
  <c r="C31" i="1"/>
  <c r="A29" i="1"/>
  <c r="G28" i="1"/>
  <c r="A27" i="1"/>
  <c r="G26" i="1"/>
  <c r="A25" i="1"/>
  <c r="G24" i="1"/>
  <c r="A23" i="1"/>
  <c r="G22" i="1"/>
  <c r="A21" i="1"/>
  <c r="G20" i="1"/>
  <c r="A19" i="1"/>
  <c r="G18" i="1"/>
  <c r="A17" i="1"/>
  <c r="G16" i="1"/>
  <c r="A15" i="1"/>
  <c r="G14" i="1"/>
  <c r="A13" i="1"/>
  <c r="G12" i="1"/>
  <c r="A11" i="1"/>
  <c r="G10" i="1"/>
</calcChain>
</file>

<file path=xl/sharedStrings.xml><?xml version="1.0" encoding="utf-8"?>
<sst xmlns="http://schemas.openxmlformats.org/spreadsheetml/2006/main" count="132" uniqueCount="76">
  <si>
    <t>Imię:</t>
  </si>
  <si>
    <t>Nazwisko:</t>
  </si>
  <si>
    <t>Opisz własnymi słowami swój charakter, jak postrzegasz siebie (nie koniecznie stosując nomenklaturę z wykładu):</t>
  </si>
  <si>
    <t>Określ swój charakter i intensywność poszczegónych typów charakteru na podstawie podanej na wykładzie typologii/systematyki</t>
  </si>
  <si>
    <t>SKRÓT</t>
  </si>
  <si>
    <t>NAZWA TYPU</t>
  </si>
  <si>
    <t>OKREŚL W PROCENTACH OD 0-100%</t>
  </si>
  <si>
    <t>SUMA KONTROLNA</t>
  </si>
  <si>
    <t>UZASADNIJ PODANE INTENSYWNOŚCI DLA POSZCZEGÓLNYCH TYPÓW odnosząc się do tego, co lubisz lub nie lubisz, co sprawia ci przyjemność, a co cię irytuje…</t>
  </si>
  <si>
    <t>Dominujący</t>
  </si>
  <si>
    <t>DOM</t>
  </si>
  <si>
    <t>DOS</t>
  </si>
  <si>
    <t>Dostosowujący</t>
  </si>
  <si>
    <t>Maksymalista</t>
  </si>
  <si>
    <t>MAK</t>
  </si>
  <si>
    <t>MIN</t>
  </si>
  <si>
    <t>Minimalista</t>
  </si>
  <si>
    <t>Inspirujący</t>
  </si>
  <si>
    <t>INS</t>
  </si>
  <si>
    <t>SYS</t>
  </si>
  <si>
    <t>Systematyczny</t>
  </si>
  <si>
    <t>Odkrywczy</t>
  </si>
  <si>
    <t>ODK</t>
  </si>
  <si>
    <t>KON</t>
  </si>
  <si>
    <t>Konserwatywny</t>
  </si>
  <si>
    <t>Weryfikujący</t>
  </si>
  <si>
    <t>WER</t>
  </si>
  <si>
    <t>POM</t>
  </si>
  <si>
    <t>Pomijający</t>
  </si>
  <si>
    <t>Wyostrzający</t>
  </si>
  <si>
    <t>OST</t>
  </si>
  <si>
    <t>HAR</t>
  </si>
  <si>
    <t>Harmonijny</t>
  </si>
  <si>
    <t>Empatyczny</t>
  </si>
  <si>
    <t>EMP</t>
  </si>
  <si>
    <t>RZE</t>
  </si>
  <si>
    <t>Rzeczowy</t>
  </si>
  <si>
    <t>Odważny</t>
  </si>
  <si>
    <t>ODW</t>
  </si>
  <si>
    <t>ASE</t>
  </si>
  <si>
    <t>Asekuracyjny</t>
  </si>
  <si>
    <t>Hojny</t>
  </si>
  <si>
    <t>HOJ</t>
  </si>
  <si>
    <t>OSZ</t>
  </si>
  <si>
    <t>Oszczędny</t>
  </si>
  <si>
    <t>Faworyzujący</t>
  </si>
  <si>
    <t>FAW</t>
  </si>
  <si>
    <t>RÓW</t>
  </si>
  <si>
    <t>Równoważący</t>
  </si>
  <si>
    <t>OBLICZONO W PROCENTACH OD 0-100%</t>
  </si>
  <si>
    <t>Ekstrawertyk</t>
  </si>
  <si>
    <t>EXTRA</t>
  </si>
  <si>
    <t>INTRO</t>
  </si>
  <si>
    <t>Introwertyk</t>
  </si>
  <si>
    <t>OKREŚL SWÓJ CHARAKTER ORAZ INTENSYWNOŚCI POSZCZEGÓLNYCH TYPÓW CHARAKTERU</t>
  </si>
  <si>
    <t>ULUBIONE STRATEGIE NEGOCJACYJNE</t>
  </si>
  <si>
    <t>Nazwa strategii negocjacyjnej</t>
  </si>
  <si>
    <t>Opisz, na czym polega ta strategia?</t>
  </si>
  <si>
    <t>ZARZĄDZANIE PROJEKTAMI W SPOSÓB ZWINNY - SCRUM</t>
  </si>
  <si>
    <t>Przed wykładem (na początku semestru)?</t>
  </si>
  <si>
    <t>Obecnie (na końcu semestru)?</t>
  </si>
  <si>
    <t>JAK OCENIASZ SWOJE UMIEJĘTNOŚCI NEGOCJACYJNE: Oceń siebie w skali od 2 do 5:</t>
  </si>
  <si>
    <t>Co było zbyt wąsko omówione? O czym chciałbyś jeszcze usłyszeć?</t>
  </si>
  <si>
    <t>PRACOCHŁONNOŚĆ:</t>
  </si>
  <si>
    <t>ZADANIE ZALICZENIOWE Z PODSTAW NEGOCJACJI I ZARZĄDZANIA (PRZEDMIOT HUMANISTYCZNY 1)</t>
  </si>
  <si>
    <t>Proszę udzielać odpowiedzi tylko w białych polach. Nie zmieniaj formuł. W razie potrzeby możesz zwiększyć rozmiar pól na wysokość</t>
  </si>
  <si>
    <t>OKREŚL CHARAKTER WYKŁADOWCY, KTÓRY PROWADZIŁ TEN PRZEDMIOT</t>
  </si>
  <si>
    <t>Podaj i opisz swoje ulubione strategie negocjacyjne oraz uzasadnij, kiedy są (mogą być) skuteczne i dlaczego?</t>
  </si>
  <si>
    <t>Podaj, kiedy może być skuteczna i uzasadnij dlaczego?</t>
  </si>
  <si>
    <t>CO WYNIOSŁEŚ/AŚ Z ZAJĘĆ? Co Ci się spodobało? Co było wartościowe? Co sobie uświadomiłeś/aś?</t>
  </si>
  <si>
    <t>Uzasadnij swoją ocenę. Przekonaj mnie do niej:</t>
  </si>
  <si>
    <t>Opisz w kilku punktach swoje spostrzeżenia dotyczące programowania zwinnego oraz podejścia Scrum. Czy to podejście ma sens? Dlaczego tak/nie?</t>
  </si>
  <si>
    <r>
      <t xml:space="preserve">Rozwiązane zadania (plik proszę nazwać: </t>
    </r>
    <r>
      <rPr>
        <b/>
        <sz val="18"/>
        <color rgb="FFFF0000"/>
        <rFont val="Czcionka tekstu podstawowego"/>
        <charset val="238"/>
      </rPr>
      <t>Negocjacje-ImięNazwisko</t>
    </r>
    <r>
      <rPr>
        <b/>
        <sz val="18"/>
        <color theme="1"/>
        <rFont val="Czcionka tekstu podstawowego"/>
        <charset val="238"/>
      </rPr>
      <t xml:space="preserve">) proszę wysłać do 08.02.2019 pod adres e-mailowy: horzyk@agh.edu.pl       Temat wiadomości e-mail: </t>
    </r>
    <r>
      <rPr>
        <b/>
        <sz val="18"/>
        <color rgb="FFFF0000"/>
        <rFont val="Czcionka tekstu podstawowego"/>
        <charset val="238"/>
      </rPr>
      <t>NEGOCJACJE - ZADANIE ZALICZENIOWE</t>
    </r>
  </si>
  <si>
    <t>Jak oceniasz wykładowcę? Co chciałbyś mu na końcu przekazać - osobiste refleksje? Czy polecił(a)byś takie zajęcia? Dlaczego?</t>
  </si>
  <si>
    <t>UZASADNIJ PODANE INTENSYWNOŚCI DLA POSZCZEGÓLNYCH TYPÓW WYKŁADOWCY</t>
  </si>
  <si>
    <t>NAPISZ, czy zgadzasz się z tym, czy nie, oraz UZASADNIJ swoją odpowiedź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</si>
</sst>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238"/>
      <scheme val="minor"/>
    </font>
    <font>
      <b/>
      <sz val="18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0000"/>
      <name val="Czcionka tekstu podstawowego"/>
      <charset val="238"/>
    </font>
    <font>
      <b/>
      <sz val="20"/>
      <color theme="1"/>
      <name val="Czcionka tekstu podstawowego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6"/>
      <color theme="1"/>
      <name val="Czcionka tekstu podstawowego"/>
      <charset val="238"/>
    </font>
    <font>
      <b/>
      <sz val="22"/>
      <color theme="1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15" fillId="4" borderId="1" xfId="0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 applyProtection="1">
      <alignment horizontal="left" vertical="top" wrapText="1"/>
      <protection locked="0"/>
    </xf>
    <xf numFmtId="0" fontId="16" fillId="5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topLeftCell="A26" zoomScale="70" zoomScaleNormal="70" workbookViewId="0">
      <selection activeCell="E29" sqref="E29:H29"/>
    </sheetView>
  </sheetViews>
  <sheetFormatPr defaultRowHeight="14.4"/>
  <cols>
    <col min="1" max="7" width="19.47265625" customWidth="1"/>
    <col min="8" max="8" width="106.26171875" customWidth="1"/>
    <col min="10" max="10" width="19.734375" customWidth="1"/>
  </cols>
  <sheetData>
    <row r="1" spans="1:10" ht="25.2">
      <c r="A1" s="17" t="s">
        <v>64</v>
      </c>
      <c r="B1" s="17"/>
      <c r="C1" s="17"/>
      <c r="D1" s="17"/>
      <c r="E1" s="17"/>
      <c r="F1" s="17"/>
      <c r="G1" s="17"/>
      <c r="H1" s="17"/>
      <c r="J1" s="3" t="s">
        <v>63</v>
      </c>
    </row>
    <row r="2" spans="1:10" ht="22.5">
      <c r="A2" s="15" t="s">
        <v>65</v>
      </c>
      <c r="B2" s="15"/>
      <c r="C2" s="15"/>
      <c r="D2" s="15"/>
      <c r="E2" s="15"/>
      <c r="F2" s="15"/>
      <c r="G2" s="15"/>
      <c r="H2" s="15"/>
      <c r="J2" s="12">
        <f>SUM(J6:J78)/4000</f>
        <v>0</v>
      </c>
    </row>
    <row r="3" spans="1:10" ht="49.5" customHeight="1">
      <c r="A3" s="18" t="s">
        <v>72</v>
      </c>
      <c r="B3" s="18"/>
      <c r="C3" s="18"/>
      <c r="D3" s="18"/>
      <c r="E3" s="18"/>
      <c r="F3" s="18"/>
      <c r="G3" s="18"/>
      <c r="H3" s="18"/>
      <c r="J3" s="13"/>
    </row>
    <row r="4" spans="1:10" ht="36.75" customHeight="1">
      <c r="A4" s="6" t="s">
        <v>0</v>
      </c>
      <c r="B4" s="14"/>
      <c r="C4" s="14"/>
      <c r="D4" s="14"/>
      <c r="E4" s="14"/>
      <c r="F4" s="6" t="s">
        <v>1</v>
      </c>
      <c r="G4" s="14"/>
      <c r="H4" s="14"/>
      <c r="J4" s="4"/>
    </row>
    <row r="5" spans="1:10" ht="22.5">
      <c r="A5" s="15" t="s">
        <v>2</v>
      </c>
      <c r="B5" s="15"/>
      <c r="C5" s="15"/>
      <c r="D5" s="15"/>
      <c r="E5" s="15"/>
      <c r="F5" s="15"/>
      <c r="G5" s="15"/>
      <c r="H5" s="15"/>
      <c r="J5" s="4"/>
    </row>
    <row r="6" spans="1:10" ht="199.5" customHeight="1">
      <c r="A6" s="24"/>
      <c r="B6" s="24"/>
      <c r="C6" s="24"/>
      <c r="D6" s="24"/>
      <c r="E6" s="24"/>
      <c r="F6" s="24"/>
      <c r="G6" s="24"/>
      <c r="H6" s="24"/>
      <c r="J6" s="5">
        <f>LEN(TRIM(A6))</f>
        <v>0</v>
      </c>
    </row>
    <row r="7" spans="1:10" ht="22.5">
      <c r="A7" s="15" t="s">
        <v>54</v>
      </c>
      <c r="B7" s="15"/>
      <c r="C7" s="15"/>
      <c r="D7" s="15"/>
      <c r="E7" s="15"/>
      <c r="F7" s="15"/>
      <c r="G7" s="15"/>
      <c r="H7" s="15"/>
      <c r="J7" s="4"/>
    </row>
    <row r="8" spans="1:10" ht="22.5">
      <c r="A8" s="23" t="s">
        <v>3</v>
      </c>
      <c r="B8" s="23"/>
      <c r="C8" s="23"/>
      <c r="D8" s="23"/>
      <c r="E8" s="23"/>
      <c r="F8" s="23"/>
      <c r="G8" s="23"/>
      <c r="H8" s="23"/>
      <c r="J8" s="4"/>
    </row>
    <row r="9" spans="1:10" ht="57.3" customHeight="1">
      <c r="A9" s="29" t="s">
        <v>4</v>
      </c>
      <c r="B9" s="10" t="s">
        <v>5</v>
      </c>
      <c r="C9" s="10" t="s">
        <v>6</v>
      </c>
      <c r="D9" s="10" t="s">
        <v>6</v>
      </c>
      <c r="E9" s="29" t="s">
        <v>4</v>
      </c>
      <c r="F9" s="10" t="s">
        <v>5</v>
      </c>
      <c r="G9" s="30" t="s">
        <v>7</v>
      </c>
      <c r="H9" s="31" t="s">
        <v>8</v>
      </c>
      <c r="J9" s="4"/>
    </row>
    <row r="10" spans="1:10" ht="93.6" customHeight="1">
      <c r="A10" s="11" t="s">
        <v>9</v>
      </c>
      <c r="B10" s="11" t="s">
        <v>10</v>
      </c>
      <c r="C10" s="25"/>
      <c r="D10" s="25"/>
      <c r="E10" s="11" t="s">
        <v>11</v>
      </c>
      <c r="F10" s="11" t="s">
        <v>12</v>
      </c>
      <c r="G10" s="32" t="str">
        <f>IF(C10=0,"Nie podałeś/aś instensywności dla obu typów",IF(D10=0,"Nie podałeś/aś instensywności dla obu typów",IF(C10+D10 &gt; 1.2,"Zastanów się, czy nie podałeś/aś zbyt wysokich intesywności typów?",IF(C10+D10 &lt; 0.8,"Zastanów się, czy nie podałeś/aś zbyt niskich intesywności typów?",C10+D10))))</f>
        <v>Nie podałeś/aś instensywności dla obu typów</v>
      </c>
      <c r="H10" s="27"/>
      <c r="J10" s="5">
        <f>LEN(TRIM(C10))+LEN(TRIM(D10))+LEN(TRIM(H10))</f>
        <v>0</v>
      </c>
    </row>
    <row r="11" spans="1:10" ht="93.6" customHeight="1">
      <c r="A11" s="19" t="str">
        <f>CONCATENATE("Wymień, na jakie zagrożenia (np. manipulacje) jesteś narażony/a posiadając charakter: ",IF(C10&gt;D10,A10,IF(C10&lt;D10,F10,CONCATENATE(A10," i ",F10))), ". Na jakie zachowania warto zwracać uwagę, żeby nie stać się ofiarą manipulacji?")</f>
        <v>Wymień, na jakie zagrożenia (np. manipulacje) jesteś narażony/a posiadając charakter: Dominujący i Dostosowujący. Na jakie zachowania warto zwracać uwagę, żeby nie stać się ofiarą manipulacji?</v>
      </c>
      <c r="B11" s="19"/>
      <c r="C11" s="19"/>
      <c r="D11" s="19"/>
      <c r="E11" s="28"/>
      <c r="F11" s="28"/>
      <c r="G11" s="28"/>
      <c r="H11" s="28"/>
      <c r="J11" s="5">
        <f>LEN(TRIM(E11))</f>
        <v>0</v>
      </c>
    </row>
    <row r="12" spans="1:10" ht="93.6" customHeight="1">
      <c r="A12" s="11" t="s">
        <v>13</v>
      </c>
      <c r="B12" s="11" t="s">
        <v>14</v>
      </c>
      <c r="C12" s="25"/>
      <c r="D12" s="25"/>
      <c r="E12" s="11" t="s">
        <v>15</v>
      </c>
      <c r="F12" s="11" t="s">
        <v>16</v>
      </c>
      <c r="G12" s="32" t="str">
        <f>IF(C12=0,"Nie podałeś/aś instensywności dla obu typów",IF(D12=0,"Nie podałeś/aś instensywności dla obu typów",IF(C12+D12 &gt; 1.2,"Zastanów się, czy nie podałeś/aś zbyt wysokich intesywności?",IF(C12+D12 &lt; 0.8,"Zastanów się, czy nie podałeś/aś zbyt niskich intesywności?",C12+D12))))</f>
        <v>Nie podałeś/aś instensywności dla obu typów</v>
      </c>
      <c r="H12" s="27"/>
      <c r="J12" s="5">
        <f>LEN(TRIM(C12))+LEN(TRIM(D12))+LEN(TRIM(H12))</f>
        <v>0</v>
      </c>
    </row>
    <row r="13" spans="1:10" ht="93.6" customHeight="1">
      <c r="A13" s="19" t="str">
        <f>CONCATENATE("Wymień, na jakie zagrożenia (np. manipulacje) jesteś narażony/a posiadając charakter: ",IF(C12&gt;D12,A12,IF(C12&lt;D12,F12,CONCATENATE(A12," i ",F12))), ". Na jakie zachowania warto zwracać uwagę, żeby nie stać się ofiarą manipulacji?")</f>
        <v>Wymień, na jakie zagrożenia (np. manipulacje) jesteś narażony/a posiadając charakter: Maksymalista i Minimalista. Na jakie zachowania warto zwracać uwagę, żeby nie stać się ofiarą manipulacji?</v>
      </c>
      <c r="B13" s="19"/>
      <c r="C13" s="19"/>
      <c r="D13" s="19"/>
      <c r="E13" s="28"/>
      <c r="F13" s="28"/>
      <c r="G13" s="28"/>
      <c r="H13" s="28"/>
      <c r="J13" s="5">
        <f>LEN(TRIM(E13))</f>
        <v>0</v>
      </c>
    </row>
    <row r="14" spans="1:10" ht="93.6" customHeight="1">
      <c r="A14" s="11" t="s">
        <v>17</v>
      </c>
      <c r="B14" s="11" t="s">
        <v>18</v>
      </c>
      <c r="C14" s="25"/>
      <c r="D14" s="25"/>
      <c r="E14" s="11" t="s">
        <v>19</v>
      </c>
      <c r="F14" s="11" t="s">
        <v>20</v>
      </c>
      <c r="G14" s="32" t="str">
        <f>IF(C14=0,"Nie podałeś/aś instensywności dla obu typów",IF(D14=0,"Nie podałeś/aś instensywności dla obu typów",IF(C14+D14 &gt; 1.2,"Zastanów się, czy nie podałeś/aś zbyt wysokich intesywności?",IF(C14+D14 &lt; 0.8,"Zastanów się, czy nie podałeś/aś zbyt niskich intesywności?",C14+D14))))</f>
        <v>Nie podałeś/aś instensywności dla obu typów</v>
      </c>
      <c r="H14" s="27"/>
      <c r="J14" s="5">
        <f>LEN(TRIM(C14))+LEN(TRIM(D14))+LEN(TRIM(H14))</f>
        <v>0</v>
      </c>
    </row>
    <row r="15" spans="1:10" ht="93.6" customHeight="1">
      <c r="A15" s="19" t="str">
        <f>CONCATENATE("Wymień, na jakie zagrożenia (np. manipulacje) jesteś narażony/a posiadając charakter: ",IF(C14&gt;D14,A14,IF(C14&lt;D14,F14,CONCATENATE(A14," i ",F14))), ". Na jakie zachowania warto zwracać uwagę, żeby nie stać się ofiarą manipulacji?")</f>
        <v>Wymień, na jakie zagrożenia (np. manipulacje) jesteś narażony/a posiadając charakter: Inspirujący i Systematyczny. Na jakie zachowania warto zwracać uwagę, żeby nie stać się ofiarą manipulacji?</v>
      </c>
      <c r="B15" s="19"/>
      <c r="C15" s="19"/>
      <c r="D15" s="19"/>
      <c r="E15" s="28"/>
      <c r="F15" s="28"/>
      <c r="G15" s="28"/>
      <c r="H15" s="28"/>
      <c r="J15" s="5">
        <f>LEN(TRIM(E15))</f>
        <v>0</v>
      </c>
    </row>
    <row r="16" spans="1:10" ht="93.6" customHeight="1">
      <c r="A16" s="11" t="s">
        <v>21</v>
      </c>
      <c r="B16" s="11" t="s">
        <v>22</v>
      </c>
      <c r="C16" s="25"/>
      <c r="D16" s="25"/>
      <c r="E16" s="11" t="s">
        <v>23</v>
      </c>
      <c r="F16" s="11" t="s">
        <v>24</v>
      </c>
      <c r="G16" s="32" t="str">
        <f>IF(C16=0,"Nie podałeś/aś instensywności dla obu typów",IF(D16=0,"Nie podałeś/aś instensywności dla obu typów",IF(C16+D16 &gt; 1.2,"Zastanów się, czy nie podałeś/aś zbyt wysokich intesywności?",IF(C16+D16 &lt; 0.8,"Zastanów się, czy nie podałeś/aś zbyt niskich intesywności?",C16+D16))))</f>
        <v>Nie podałeś/aś instensywności dla obu typów</v>
      </c>
      <c r="H16" s="27"/>
      <c r="J16" s="5">
        <f>LEN(TRIM(C16))+LEN(TRIM(D16))+LEN(TRIM(H16))</f>
        <v>0</v>
      </c>
    </row>
    <row r="17" spans="1:10" ht="93.6" customHeight="1">
      <c r="A17" s="19" t="str">
        <f>CONCATENATE("Wymień, na jakie zagrożenia (np. manipulacje) jesteś narażony/a posiadając charakter: ",IF(C16&gt;D16,A16,IF(C16&lt;D16,F16,CONCATENATE(A16," i ",F16))), ". Na jakie zachowania warto zwracać uwagę, żeby nie stać się ofiarą manipulacji?")</f>
        <v>Wymień, na jakie zagrożenia (np. manipulacje) jesteś narażony/a posiadając charakter: Odkrywczy i Konserwatywny. Na jakie zachowania warto zwracać uwagę, żeby nie stać się ofiarą manipulacji?</v>
      </c>
      <c r="B17" s="19"/>
      <c r="C17" s="19"/>
      <c r="D17" s="19"/>
      <c r="E17" s="28"/>
      <c r="F17" s="28"/>
      <c r="G17" s="28"/>
      <c r="H17" s="28"/>
      <c r="J17" s="5">
        <f>LEN(TRIM(E17))</f>
        <v>0</v>
      </c>
    </row>
    <row r="18" spans="1:10" ht="93.6" customHeight="1">
      <c r="A18" s="11" t="s">
        <v>25</v>
      </c>
      <c r="B18" s="11" t="s">
        <v>26</v>
      </c>
      <c r="C18" s="25"/>
      <c r="D18" s="25"/>
      <c r="E18" s="11" t="s">
        <v>27</v>
      </c>
      <c r="F18" s="11" t="s">
        <v>28</v>
      </c>
      <c r="G18" s="32" t="str">
        <f>IF(C18=0,"Nie podałeś/aś instensywności dla obu typów",IF(D18=0,"Nie podałeś/aś instensywności dla obu typów",IF(C18+D18 &gt; 1.2,"Zastanów się, czy nie podałeś/aś zbyt wysokich intesywności?",IF(C18+D18 &lt; 0.8,"Zastanów się, czy nie podałeś/aś zbyt niskich intesywności?",C18+D18))))</f>
        <v>Nie podałeś/aś instensywności dla obu typów</v>
      </c>
      <c r="H18" s="27"/>
      <c r="J18" s="5">
        <f>LEN(TRIM(C18))+LEN(TRIM(D18))+LEN(TRIM(H18))</f>
        <v>0</v>
      </c>
    </row>
    <row r="19" spans="1:10" ht="93.6" customHeight="1">
      <c r="A19" s="19" t="str">
        <f>CONCATENATE("Wymień, na jakie zagrożenia (np. manipulacje) jesteś narażony/a posiadając charakter: ",IF(C18&gt;D18,A18,IF(C18&lt;D18,F18,CONCATENATE(A18," i ",F18))), ". Na jakie zachowania warto zwracać uwagę, żeby nie stać się ofiarą manipulacji?")</f>
        <v>Wymień, na jakie zagrożenia (np. manipulacje) jesteś narażony/a posiadając charakter: Weryfikujący i Pomijający. Na jakie zachowania warto zwracać uwagę, żeby nie stać się ofiarą manipulacji?</v>
      </c>
      <c r="B19" s="19"/>
      <c r="C19" s="19"/>
      <c r="D19" s="19"/>
      <c r="E19" s="28"/>
      <c r="F19" s="28"/>
      <c r="G19" s="28"/>
      <c r="H19" s="28"/>
      <c r="J19" s="5">
        <f>LEN(TRIM(E19))</f>
        <v>0</v>
      </c>
    </row>
    <row r="20" spans="1:10" ht="93.6" customHeight="1">
      <c r="A20" s="11" t="s">
        <v>29</v>
      </c>
      <c r="B20" s="11" t="s">
        <v>30</v>
      </c>
      <c r="C20" s="25"/>
      <c r="D20" s="25"/>
      <c r="E20" s="11" t="s">
        <v>31</v>
      </c>
      <c r="F20" s="11" t="s">
        <v>32</v>
      </c>
      <c r="G20" s="32" t="str">
        <f>IF(C20=0,"Nie podałeś/aś instensywności dla obu typów",IF(D20=0,"Nie podałeś/aś instensywności dla obu typów",IF(C20+D20 &gt; 1.2,"Zastanów się, czy nie podałeś/aś zbyt wysokich intesywności?",IF(C20+D20 &lt; 0.8,"Zastanów się, czy nie podałeś/aś zbyt niskich intesywności?",C20+D20))))</f>
        <v>Nie podałeś/aś instensywności dla obu typów</v>
      </c>
      <c r="H20" s="27"/>
      <c r="J20" s="5">
        <f>LEN(TRIM(C20))+LEN(TRIM(D20))+LEN(TRIM(H20))</f>
        <v>0</v>
      </c>
    </row>
    <row r="21" spans="1:10" ht="93.6" customHeight="1">
      <c r="A21" s="19" t="str">
        <f>CONCATENATE("Wymień, na jakie zagrożenia (np. manipulacje) jesteś narażony/a posiadając charakter: ",IF(C20&gt;D20,A20,IF(C20&lt;D20,F20,CONCATENATE(A20," i ",F20))), ". Na jakie zachowania warto zwracać uwagę, żeby nie stać się ofiarą manipulacji?")</f>
        <v>Wymień, na jakie zagrożenia (np. manipulacje) jesteś narażony/a posiadając charakter: Wyostrzający i Harmonijny. Na jakie zachowania warto zwracać uwagę, żeby nie stać się ofiarą manipulacji?</v>
      </c>
      <c r="B21" s="19"/>
      <c r="C21" s="19"/>
      <c r="D21" s="19"/>
      <c r="E21" s="28"/>
      <c r="F21" s="28"/>
      <c r="G21" s="28"/>
      <c r="H21" s="28"/>
      <c r="J21" s="5">
        <f>LEN(TRIM(E21))</f>
        <v>0</v>
      </c>
    </row>
    <row r="22" spans="1:10" ht="93.6" customHeight="1">
      <c r="A22" s="11" t="s">
        <v>33</v>
      </c>
      <c r="B22" s="11" t="s">
        <v>34</v>
      </c>
      <c r="C22" s="25"/>
      <c r="D22" s="25"/>
      <c r="E22" s="11" t="s">
        <v>35</v>
      </c>
      <c r="F22" s="11" t="s">
        <v>36</v>
      </c>
      <c r="G22" s="32" t="str">
        <f>IF(C22=0,"Nie podałeś/aś instensywności dla obu typów",IF(D22=0,"Nie podałeś/aś instensywności dla obu typów",IF(C22+D22 &gt; 1.2,"Zastanów się, czy nie podałeś/aś zbyt wysokich intesywności?",IF(C22+D22 &lt; 0.8,"Zastanów się, czy nie podałeś/aś zbyt niskich intesywności?",C22+D22))))</f>
        <v>Nie podałeś/aś instensywności dla obu typów</v>
      </c>
      <c r="H22" s="27"/>
      <c r="J22" s="5">
        <f>LEN(TRIM(C22))+LEN(TRIM(D22))+LEN(TRIM(H22))</f>
        <v>0</v>
      </c>
    </row>
    <row r="23" spans="1:10" ht="93.6" customHeight="1">
      <c r="A23" s="19" t="str">
        <f>CONCATENATE("Wymień, na jakie zagrożenia (np. manipulacje) jesteś narażony/a posiadając charakter: ",IF(C22&gt;D22,A22,IF(C22&lt;D22,F22,CONCATENATE(A22," i ",F22))), ". Na jakie zachowania warto zwracać uwagę, żeby nie stać się ofiarą manipulacji?")</f>
        <v>Wymień, na jakie zagrożenia (np. manipulacje) jesteś narażony/a posiadając charakter: Empatyczny i Rzeczowy. Na jakie zachowania warto zwracać uwagę, żeby nie stać się ofiarą manipulacji?</v>
      </c>
      <c r="B23" s="19"/>
      <c r="C23" s="19"/>
      <c r="D23" s="19"/>
      <c r="E23" s="28"/>
      <c r="F23" s="28"/>
      <c r="G23" s="28"/>
      <c r="H23" s="28"/>
      <c r="J23" s="5">
        <f>LEN(TRIM(E23))</f>
        <v>0</v>
      </c>
    </row>
    <row r="24" spans="1:10" ht="93.6" customHeight="1">
      <c r="A24" s="11" t="s">
        <v>37</v>
      </c>
      <c r="B24" s="11" t="s">
        <v>38</v>
      </c>
      <c r="C24" s="25"/>
      <c r="D24" s="25"/>
      <c r="E24" s="11" t="s">
        <v>39</v>
      </c>
      <c r="F24" s="11" t="s">
        <v>40</v>
      </c>
      <c r="G24" s="32" t="str">
        <f>IF(C24=0,"Nie podałeś/aś instensywności dla obu typów",IF(D24=0,"Nie podałeś/aś instensywności dla obu typów",IF(C24+D24 &gt; 1.2,"Zastanów się, czy nie podałeś/aś zbyt wysokich intesywności?",IF(C24+D24 &lt; 0.8,"Zastanów się, czy nie podałeś/aś zbyt niskich intesywności?",C24+D24))))</f>
        <v>Nie podałeś/aś instensywności dla obu typów</v>
      </c>
      <c r="H24" s="27"/>
      <c r="J24" s="5">
        <f>LEN(TRIM(C24))+LEN(TRIM(D24))+LEN(TRIM(H24))</f>
        <v>0</v>
      </c>
    </row>
    <row r="25" spans="1:10" ht="93.6" customHeight="1">
      <c r="A25" s="19" t="str">
        <f>CONCATENATE("Wymień, na jakie zagrożenia (np. manipulacje) jesteś narażony/a posiadając charakter: ",IF(C24&gt;D24,A24,IF(C24&lt;D24,F24,CONCATENATE(A24," i ",F24))), ". Na jakie zachowania warto zwracać uwagę, żeby nie stać się ofiarą manipulacji?")</f>
        <v>Wymień, na jakie zagrożenia (np. manipulacje) jesteś narażony/a posiadając charakter: Odważny i Asekuracyjny. Na jakie zachowania warto zwracać uwagę, żeby nie stać się ofiarą manipulacji?</v>
      </c>
      <c r="B25" s="19"/>
      <c r="C25" s="19"/>
      <c r="D25" s="19"/>
      <c r="E25" s="28"/>
      <c r="F25" s="28"/>
      <c r="G25" s="28"/>
      <c r="H25" s="28"/>
      <c r="J25" s="5">
        <f>LEN(TRIM(E25))</f>
        <v>0</v>
      </c>
    </row>
    <row r="26" spans="1:10" ht="93.6" customHeight="1">
      <c r="A26" s="11" t="s">
        <v>41</v>
      </c>
      <c r="B26" s="11" t="s">
        <v>42</v>
      </c>
      <c r="C26" s="25"/>
      <c r="D26" s="25"/>
      <c r="E26" s="11" t="s">
        <v>43</v>
      </c>
      <c r="F26" s="11" t="s">
        <v>44</v>
      </c>
      <c r="G26" s="32" t="str">
        <f>IF(C26=0,"Nie podałeś/aś instensywności dla obu typów",IF(D26=0,"Nie podałeś/aś instensywności dla obu typów",IF(C26+D26 &gt; 1.2,"Zastanów się, czy nie podałeś/aś zbyt wysokich intesywności?",IF(C26+D26 &lt; 0.8,"Zastanów się, czy nie podałeś/aś zbyt niskich intesywności?",C26+D26))))</f>
        <v>Nie podałeś/aś instensywności dla obu typów</v>
      </c>
      <c r="H26" s="27"/>
      <c r="J26" s="5">
        <f>LEN(TRIM(C26))+LEN(TRIM(D26))+LEN(TRIM(H26))</f>
        <v>0</v>
      </c>
    </row>
    <row r="27" spans="1:10" ht="93.6" customHeight="1">
      <c r="A27" s="19" t="str">
        <f>CONCATENATE("Wymień, na jakie zagrożenia (np. manipulacje) jesteś narażony/a posiadając charakter: ",IF(C26&gt;D26,A26,IF(C26&lt;D26,F26,CONCATENATE(A26," i ",F26))), ". Na jakie zachowania warto zwracać uwagę, żeby nie stać się ofiarą manipulacji?")</f>
        <v>Wymień, na jakie zagrożenia (np. manipulacje) jesteś narażony/a posiadając charakter: Hojny i Oszczędny. Na jakie zachowania warto zwracać uwagę, żeby nie stać się ofiarą manipulacji?</v>
      </c>
      <c r="B27" s="19"/>
      <c r="C27" s="19"/>
      <c r="D27" s="19"/>
      <c r="E27" s="28"/>
      <c r="F27" s="28"/>
      <c r="G27" s="28"/>
      <c r="H27" s="28"/>
      <c r="J27" s="5">
        <f>LEN(TRIM(E27))</f>
        <v>0</v>
      </c>
    </row>
    <row r="28" spans="1:10" ht="93.6" customHeight="1">
      <c r="A28" s="11" t="s">
        <v>45</v>
      </c>
      <c r="B28" s="11" t="s">
        <v>46</v>
      </c>
      <c r="C28" s="25"/>
      <c r="D28" s="25"/>
      <c r="E28" s="11" t="s">
        <v>47</v>
      </c>
      <c r="F28" s="11" t="s">
        <v>48</v>
      </c>
      <c r="G28" s="32" t="str">
        <f>IF(C28=0,"Nie podałeś/aś instensywności dla obu typów",IF(D28=0,"Nie podałeś/aś instensywności dla obu typów",IF(C28+D28 &gt; 1.2,"Zastanów się, czy nie podałeś/aś zbyt wysokich intesywności?",IF(C28+D28 &lt; 0.8,"Zastanów się, czy nie podałeś/aś zbyt niskich intesywności?",C28+D28))))</f>
        <v>Nie podałeś/aś instensywności dla obu typów</v>
      </c>
      <c r="H28" s="27"/>
      <c r="J28" s="5">
        <f>LEN(TRIM(C28))+LEN(TRIM(D28))+LEN(TRIM(H28))</f>
        <v>0</v>
      </c>
    </row>
    <row r="29" spans="1:10" ht="93.6" customHeight="1">
      <c r="A29" s="19" t="str">
        <f>CONCATENATE("Wymień, na jakie zagrożenia (np. manipulacje) jesteś narażony/a posiadając charakter: ",IF(C28&gt;D28,A28,IF(C28&lt;D28,F28,CONCATENATE(A28," i ",F28))), ". Na jakie zachowania warto zwracać uwagę, żeby nie stać się ofiarą manipulacji?")</f>
        <v>Wymień, na jakie zagrożenia (np. manipulacje) jesteś narażony/a posiadając charakter: Faworyzujący i Równoważący. Na jakie zachowania warto zwracać uwagę, żeby nie stać się ofiarą manipulacji?</v>
      </c>
      <c r="B29" s="19"/>
      <c r="C29" s="19"/>
      <c r="D29" s="19"/>
      <c r="E29" s="28"/>
      <c r="F29" s="28"/>
      <c r="G29" s="28"/>
      <c r="H29" s="28"/>
      <c r="J29" s="5">
        <f>LEN(TRIM(E29))</f>
        <v>0</v>
      </c>
    </row>
    <row r="30" spans="1:10" ht="46.5" customHeight="1">
      <c r="A30" s="1" t="s">
        <v>4</v>
      </c>
      <c r="B30" s="2" t="s">
        <v>5</v>
      </c>
      <c r="C30" s="2" t="s">
        <v>49</v>
      </c>
      <c r="D30" s="2" t="s">
        <v>49</v>
      </c>
      <c r="E30" s="1" t="s">
        <v>4</v>
      </c>
      <c r="F30" s="2" t="s">
        <v>5</v>
      </c>
      <c r="G30" s="3" t="s">
        <v>7</v>
      </c>
      <c r="H30" s="9" t="s">
        <v>75</v>
      </c>
      <c r="J30" s="4"/>
    </row>
    <row r="31" spans="1:10" ht="70" customHeight="1">
      <c r="A31" s="11" t="s">
        <v>50</v>
      </c>
      <c r="B31" s="11" t="s">
        <v>51</v>
      </c>
      <c r="C31" s="26" t="str">
        <f>IF(SUM(C10:D28)&gt;0,SUM(C10:C28)/SUM(C10:D28),"")</f>
        <v/>
      </c>
      <c r="D31" s="26" t="str">
        <f>IF(SUM(C10:D28)&gt;0,SUM(D10:D28)/SUM(C10:D28),"")</f>
        <v/>
      </c>
      <c r="E31" s="11" t="s">
        <v>52</v>
      </c>
      <c r="F31" s="11" t="s">
        <v>53</v>
      </c>
      <c r="G31" s="32" t="str">
        <f>IF(C31&lt;&gt;"",IF(C31&gt;2*D31,"Jesteś postrzegany/a jako ekstrawertyk",IF(2*C31&lt;D31,"Jesteś postrzegany/a jako introwertyk",IF(C31&gt;D31*1.2, "Jesteś ambiwertykiem - masz usposobienie bardziej ekstrawertyczne",IF(C31*1.2&lt;D31, "Masz usposobienie bardziej introwertyczne","Masz usposobienie wyważone")))),"Określ najpierw typy charakteru powyżej")</f>
        <v>Określ najpierw typy charakteru powyżej</v>
      </c>
      <c r="H31" s="7"/>
      <c r="J31" s="5">
        <f>LEN(TRIM(H31))</f>
        <v>0</v>
      </c>
    </row>
    <row r="32" spans="1:10" ht="35.4" customHeight="1">
      <c r="A32" s="35" t="s">
        <v>66</v>
      </c>
      <c r="B32" s="35"/>
      <c r="C32" s="35"/>
      <c r="D32" s="35"/>
      <c r="E32" s="35"/>
      <c r="F32" s="35"/>
      <c r="G32" s="35"/>
      <c r="H32" s="35"/>
      <c r="J32" s="4"/>
    </row>
    <row r="33" spans="1:10" ht="42.3">
      <c r="A33" s="1" t="s">
        <v>4</v>
      </c>
      <c r="B33" s="2" t="s">
        <v>5</v>
      </c>
      <c r="C33" s="2" t="s">
        <v>6</v>
      </c>
      <c r="D33" s="2" t="s">
        <v>6</v>
      </c>
      <c r="E33" s="1" t="s">
        <v>4</v>
      </c>
      <c r="F33" s="2" t="s">
        <v>5</v>
      </c>
      <c r="G33" s="3" t="s">
        <v>7</v>
      </c>
      <c r="H33" s="9" t="s">
        <v>74</v>
      </c>
      <c r="J33" s="4"/>
    </row>
    <row r="34" spans="1:10" ht="83.1" customHeight="1">
      <c r="A34" s="11" t="s">
        <v>9</v>
      </c>
      <c r="B34" s="11" t="s">
        <v>10</v>
      </c>
      <c r="C34" s="25"/>
      <c r="D34" s="25"/>
      <c r="E34" s="11" t="s">
        <v>11</v>
      </c>
      <c r="F34" s="11" t="s">
        <v>12</v>
      </c>
      <c r="G34" s="32" t="str">
        <f>IF(C34=0,"Nie podałeś/aś instensywności dla obu typów",IF(D34=0,"Nie podałeś/aś instensywności dla obu typów",IF(C34+D34 &gt; 1.2,"Zastanów się, czy nie podałeś/aś zbyt wysokich intesywności typów?",IF(C34+D34 &lt; 0.8,"Zastanów się, czy nie podałeś/aś zbyt niskich intesywności typów?",C34+D34))))</f>
        <v>Nie podałeś/aś instensywności dla obu typów</v>
      </c>
      <c r="H34" s="27"/>
      <c r="J34" s="5">
        <f>LEN(TRIM(C34))+LEN(TRIM(D34))+LEN(TRIM(H34))</f>
        <v>0</v>
      </c>
    </row>
    <row r="35" spans="1:10" ht="83.1" customHeight="1">
      <c r="A35" s="11" t="s">
        <v>13</v>
      </c>
      <c r="B35" s="11" t="s">
        <v>14</v>
      </c>
      <c r="C35" s="25"/>
      <c r="D35" s="25"/>
      <c r="E35" s="11" t="s">
        <v>15</v>
      </c>
      <c r="F35" s="11" t="s">
        <v>16</v>
      </c>
      <c r="G35" s="32" t="str">
        <f t="shared" ref="G35:G43" si="0">IF(C35=0,"Nie podałeś/aś instensywności dla obu typów",IF(D35=0,"Nie podałeś/aś instensywności dla obu typów",IF(C35+D35 &gt; 1.2,"Zastanów się, czy nie podałeś/aś zbyt wysokich intesywności?",IF(C35+D35 &lt; 0.8,"Zastanów się, czy nie podałeś/aś zbyt niskich intesywności?",C35+D35))))</f>
        <v>Nie podałeś/aś instensywności dla obu typów</v>
      </c>
      <c r="H35" s="27"/>
      <c r="J35" s="5">
        <f t="shared" ref="J35:J43" si="1">LEN(TRIM(C35))+LEN(TRIM(D35))+LEN(TRIM(H35))</f>
        <v>0</v>
      </c>
    </row>
    <row r="36" spans="1:10" ht="83.1" customHeight="1">
      <c r="A36" s="11" t="s">
        <v>17</v>
      </c>
      <c r="B36" s="11" t="s">
        <v>18</v>
      </c>
      <c r="C36" s="25"/>
      <c r="D36" s="25"/>
      <c r="E36" s="11" t="s">
        <v>19</v>
      </c>
      <c r="F36" s="11" t="s">
        <v>20</v>
      </c>
      <c r="G36" s="32" t="str">
        <f t="shared" si="0"/>
        <v>Nie podałeś/aś instensywności dla obu typów</v>
      </c>
      <c r="H36" s="27"/>
      <c r="J36" s="5">
        <f t="shared" si="1"/>
        <v>0</v>
      </c>
    </row>
    <row r="37" spans="1:10" ht="83.1" customHeight="1">
      <c r="A37" s="11" t="s">
        <v>21</v>
      </c>
      <c r="B37" s="11" t="s">
        <v>22</v>
      </c>
      <c r="C37" s="25"/>
      <c r="D37" s="25"/>
      <c r="E37" s="11" t="s">
        <v>23</v>
      </c>
      <c r="F37" s="11" t="s">
        <v>24</v>
      </c>
      <c r="G37" s="32" t="str">
        <f t="shared" si="0"/>
        <v>Nie podałeś/aś instensywności dla obu typów</v>
      </c>
      <c r="H37" s="27"/>
      <c r="J37" s="5">
        <f t="shared" si="1"/>
        <v>0</v>
      </c>
    </row>
    <row r="38" spans="1:10" ht="83.1" customHeight="1">
      <c r="A38" s="11" t="s">
        <v>25</v>
      </c>
      <c r="B38" s="11" t="s">
        <v>26</v>
      </c>
      <c r="C38" s="25"/>
      <c r="D38" s="25"/>
      <c r="E38" s="11" t="s">
        <v>27</v>
      </c>
      <c r="F38" s="11" t="s">
        <v>28</v>
      </c>
      <c r="G38" s="32" t="str">
        <f t="shared" si="0"/>
        <v>Nie podałeś/aś instensywności dla obu typów</v>
      </c>
      <c r="H38" s="27"/>
      <c r="J38" s="5">
        <f t="shared" si="1"/>
        <v>0</v>
      </c>
    </row>
    <row r="39" spans="1:10" ht="83.1" customHeight="1">
      <c r="A39" s="11" t="s">
        <v>29</v>
      </c>
      <c r="B39" s="11" t="s">
        <v>30</v>
      </c>
      <c r="C39" s="25"/>
      <c r="D39" s="25"/>
      <c r="E39" s="11" t="s">
        <v>31</v>
      </c>
      <c r="F39" s="11" t="s">
        <v>32</v>
      </c>
      <c r="G39" s="32" t="str">
        <f t="shared" si="0"/>
        <v>Nie podałeś/aś instensywności dla obu typów</v>
      </c>
      <c r="H39" s="27"/>
      <c r="J39" s="5">
        <f t="shared" si="1"/>
        <v>0</v>
      </c>
    </row>
    <row r="40" spans="1:10" ht="83.1" customHeight="1">
      <c r="A40" s="11" t="s">
        <v>33</v>
      </c>
      <c r="B40" s="11" t="s">
        <v>34</v>
      </c>
      <c r="C40" s="25"/>
      <c r="D40" s="25"/>
      <c r="E40" s="11" t="s">
        <v>35</v>
      </c>
      <c r="F40" s="11" t="s">
        <v>36</v>
      </c>
      <c r="G40" s="32" t="str">
        <f t="shared" si="0"/>
        <v>Nie podałeś/aś instensywności dla obu typów</v>
      </c>
      <c r="H40" s="27"/>
      <c r="J40" s="5">
        <f t="shared" si="1"/>
        <v>0</v>
      </c>
    </row>
    <row r="41" spans="1:10" ht="83.1" customHeight="1">
      <c r="A41" s="11" t="s">
        <v>37</v>
      </c>
      <c r="B41" s="11" t="s">
        <v>38</v>
      </c>
      <c r="C41" s="25"/>
      <c r="D41" s="25"/>
      <c r="E41" s="11" t="s">
        <v>39</v>
      </c>
      <c r="F41" s="11" t="s">
        <v>40</v>
      </c>
      <c r="G41" s="32" t="str">
        <f t="shared" si="0"/>
        <v>Nie podałeś/aś instensywności dla obu typów</v>
      </c>
      <c r="H41" s="27"/>
      <c r="J41" s="5">
        <f t="shared" si="1"/>
        <v>0</v>
      </c>
    </row>
    <row r="42" spans="1:10" ht="83.1" customHeight="1">
      <c r="A42" s="11" t="s">
        <v>41</v>
      </c>
      <c r="B42" s="11" t="s">
        <v>42</v>
      </c>
      <c r="C42" s="25"/>
      <c r="D42" s="25"/>
      <c r="E42" s="11" t="s">
        <v>43</v>
      </c>
      <c r="F42" s="11" t="s">
        <v>44</v>
      </c>
      <c r="G42" s="32" t="str">
        <f t="shared" si="0"/>
        <v>Nie podałeś/aś instensywności dla obu typów</v>
      </c>
      <c r="H42" s="27"/>
      <c r="J42" s="5">
        <f t="shared" si="1"/>
        <v>0</v>
      </c>
    </row>
    <row r="43" spans="1:10" ht="83.1" customHeight="1">
      <c r="A43" s="11" t="s">
        <v>45</v>
      </c>
      <c r="B43" s="11" t="s">
        <v>46</v>
      </c>
      <c r="C43" s="25"/>
      <c r="D43" s="25"/>
      <c r="E43" s="11" t="s">
        <v>47</v>
      </c>
      <c r="F43" s="11" t="s">
        <v>48</v>
      </c>
      <c r="G43" s="32" t="str">
        <f t="shared" si="0"/>
        <v>Nie podałeś/aś instensywności dla obu typów</v>
      </c>
      <c r="H43" s="27"/>
      <c r="J43" s="5">
        <f t="shared" si="1"/>
        <v>0</v>
      </c>
    </row>
    <row r="44" spans="1:10" ht="32.1" customHeight="1">
      <c r="A44" s="35" t="s">
        <v>55</v>
      </c>
      <c r="B44" s="35"/>
      <c r="C44" s="35"/>
      <c r="D44" s="35"/>
      <c r="E44" s="35"/>
      <c r="F44" s="35"/>
      <c r="G44" s="35"/>
      <c r="H44" s="35"/>
      <c r="J44" s="4"/>
    </row>
    <row r="45" spans="1:10" ht="32.1" customHeight="1">
      <c r="A45" s="34" t="s">
        <v>67</v>
      </c>
      <c r="B45" s="34"/>
      <c r="C45" s="34"/>
      <c r="D45" s="34"/>
      <c r="E45" s="34"/>
      <c r="F45" s="34"/>
      <c r="G45" s="34"/>
      <c r="H45" s="34"/>
      <c r="J45" s="4"/>
    </row>
    <row r="46" spans="1:10" ht="44.25" customHeight="1">
      <c r="A46" s="20" t="s">
        <v>56</v>
      </c>
      <c r="B46" s="21"/>
      <c r="C46" s="20" t="s">
        <v>57</v>
      </c>
      <c r="D46" s="22"/>
      <c r="E46" s="22"/>
      <c r="F46" s="21"/>
      <c r="G46" s="19" t="s">
        <v>68</v>
      </c>
      <c r="H46" s="19"/>
      <c r="J46" s="4"/>
    </row>
    <row r="47" spans="1:10" ht="81.75" customHeight="1">
      <c r="A47" s="24"/>
      <c r="B47" s="24"/>
      <c r="C47" s="24"/>
      <c r="D47" s="24"/>
      <c r="E47" s="24"/>
      <c r="F47" s="24"/>
      <c r="G47" s="24"/>
      <c r="H47" s="24"/>
      <c r="J47" s="5">
        <f t="shared" ref="J47:J51" si="2">LEN(TRIM(A47))+LEN(TRIM(C47))+LEN(TRIM(G47))</f>
        <v>0</v>
      </c>
    </row>
    <row r="48" spans="1:10" ht="81.75" customHeight="1">
      <c r="A48" s="24"/>
      <c r="B48" s="24"/>
      <c r="C48" s="24"/>
      <c r="D48" s="24"/>
      <c r="E48" s="24"/>
      <c r="F48" s="24"/>
      <c r="G48" s="24"/>
      <c r="H48" s="24"/>
      <c r="J48" s="5">
        <f t="shared" si="2"/>
        <v>0</v>
      </c>
    </row>
    <row r="49" spans="1:10" ht="81.75" customHeight="1">
      <c r="A49" s="24"/>
      <c r="B49" s="24"/>
      <c r="C49" s="24"/>
      <c r="D49" s="24"/>
      <c r="E49" s="24"/>
      <c r="F49" s="24"/>
      <c r="G49" s="24"/>
      <c r="H49" s="24"/>
      <c r="J49" s="5">
        <f t="shared" si="2"/>
        <v>0</v>
      </c>
    </row>
    <row r="50" spans="1:10" ht="81.75" customHeight="1">
      <c r="A50" s="24"/>
      <c r="B50" s="24"/>
      <c r="C50" s="24"/>
      <c r="D50" s="24"/>
      <c r="E50" s="24"/>
      <c r="F50" s="24"/>
      <c r="G50" s="24"/>
      <c r="H50" s="24"/>
      <c r="J50" s="5">
        <f t="shared" si="2"/>
        <v>0</v>
      </c>
    </row>
    <row r="51" spans="1:10" ht="81.75" customHeight="1">
      <c r="A51" s="24"/>
      <c r="B51" s="24"/>
      <c r="C51" s="24"/>
      <c r="D51" s="24"/>
      <c r="E51" s="24"/>
      <c r="F51" s="24"/>
      <c r="G51" s="24"/>
      <c r="H51" s="24"/>
      <c r="J51" s="5">
        <f t="shared" si="2"/>
        <v>0</v>
      </c>
    </row>
    <row r="52" spans="1:10" ht="81.75" customHeight="1">
      <c r="A52" s="24"/>
      <c r="B52" s="24"/>
      <c r="C52" s="24"/>
      <c r="D52" s="24"/>
      <c r="E52" s="24"/>
      <c r="F52" s="24"/>
      <c r="G52" s="24"/>
      <c r="H52" s="24"/>
      <c r="J52" s="5">
        <f t="shared" ref="J52:J56" si="3">LEN(TRIM(A52))+LEN(TRIM(C52))+LEN(TRIM(G52))</f>
        <v>0</v>
      </c>
    </row>
    <row r="53" spans="1:10" ht="81.75" customHeight="1">
      <c r="A53" s="24"/>
      <c r="B53" s="24"/>
      <c r="C53" s="24"/>
      <c r="D53" s="24"/>
      <c r="E53" s="24"/>
      <c r="F53" s="24"/>
      <c r="G53" s="24"/>
      <c r="H53" s="24"/>
      <c r="J53" s="5">
        <f t="shared" si="3"/>
        <v>0</v>
      </c>
    </row>
    <row r="54" spans="1:10" ht="81.75" customHeight="1">
      <c r="A54" s="24"/>
      <c r="B54" s="24"/>
      <c r="C54" s="24"/>
      <c r="D54" s="24"/>
      <c r="E54" s="24"/>
      <c r="F54" s="24"/>
      <c r="G54" s="24"/>
      <c r="H54" s="24"/>
      <c r="J54" s="5">
        <f t="shared" si="3"/>
        <v>0</v>
      </c>
    </row>
    <row r="55" spans="1:10" ht="81.75" customHeight="1">
      <c r="A55" s="24"/>
      <c r="B55" s="24"/>
      <c r="C55" s="24"/>
      <c r="D55" s="24"/>
      <c r="E55" s="24"/>
      <c r="F55" s="24"/>
      <c r="G55" s="24"/>
      <c r="H55" s="24"/>
      <c r="J55" s="5">
        <f t="shared" si="3"/>
        <v>0</v>
      </c>
    </row>
    <row r="56" spans="1:10" ht="81.75" customHeight="1">
      <c r="A56" s="24"/>
      <c r="B56" s="24"/>
      <c r="C56" s="24"/>
      <c r="D56" s="24"/>
      <c r="E56" s="24"/>
      <c r="F56" s="24"/>
      <c r="G56" s="24"/>
      <c r="H56" s="24"/>
      <c r="J56" s="5">
        <f t="shared" si="3"/>
        <v>0</v>
      </c>
    </row>
    <row r="57" spans="1:10" ht="45" customHeight="1">
      <c r="A57" s="17" t="s">
        <v>69</v>
      </c>
      <c r="B57" s="17"/>
      <c r="C57" s="17"/>
      <c r="D57" s="17"/>
      <c r="E57" s="17"/>
      <c r="F57" s="17"/>
      <c r="G57" s="17"/>
      <c r="H57" s="17"/>
      <c r="J57" s="4"/>
    </row>
    <row r="58" spans="1:10" ht="78" customHeight="1">
      <c r="A58" s="39"/>
      <c r="B58" s="40"/>
      <c r="C58" s="40"/>
      <c r="D58" s="40"/>
      <c r="E58" s="40"/>
      <c r="F58" s="40"/>
      <c r="G58" s="40"/>
      <c r="H58" s="41"/>
      <c r="J58" s="5">
        <f>LEN(TRIM(A58))</f>
        <v>0</v>
      </c>
    </row>
    <row r="59" spans="1:10" ht="78" customHeight="1">
      <c r="A59" s="39"/>
      <c r="B59" s="40"/>
      <c r="C59" s="40"/>
      <c r="D59" s="40"/>
      <c r="E59" s="40"/>
      <c r="F59" s="40"/>
      <c r="G59" s="40"/>
      <c r="H59" s="41"/>
      <c r="J59" s="5">
        <f>LEN(TRIM(A59))</f>
        <v>0</v>
      </c>
    </row>
    <row r="60" spans="1:10" ht="78" customHeight="1">
      <c r="A60" s="39"/>
      <c r="B60" s="40"/>
      <c r="C60" s="40"/>
      <c r="D60" s="40"/>
      <c r="E60" s="40"/>
      <c r="F60" s="40"/>
      <c r="G60" s="40"/>
      <c r="H60" s="41"/>
      <c r="J60" s="5">
        <f t="shared" ref="J60:J67" si="4">LEN(TRIM(A60))</f>
        <v>0</v>
      </c>
    </row>
    <row r="61" spans="1:10" ht="78" customHeight="1">
      <c r="A61" s="39"/>
      <c r="B61" s="40"/>
      <c r="C61" s="40"/>
      <c r="D61" s="40"/>
      <c r="E61" s="40"/>
      <c r="F61" s="40"/>
      <c r="G61" s="40"/>
      <c r="H61" s="41"/>
      <c r="J61" s="5">
        <f t="shared" si="4"/>
        <v>0</v>
      </c>
    </row>
    <row r="62" spans="1:10" ht="78" customHeight="1">
      <c r="A62" s="39"/>
      <c r="B62" s="40"/>
      <c r="C62" s="40"/>
      <c r="D62" s="40"/>
      <c r="E62" s="40"/>
      <c r="F62" s="40"/>
      <c r="G62" s="40"/>
      <c r="H62" s="41"/>
      <c r="J62" s="5">
        <f t="shared" si="4"/>
        <v>0</v>
      </c>
    </row>
    <row r="63" spans="1:10" ht="78" customHeight="1">
      <c r="A63" s="39"/>
      <c r="B63" s="40"/>
      <c r="C63" s="40"/>
      <c r="D63" s="40"/>
      <c r="E63" s="40"/>
      <c r="F63" s="40"/>
      <c r="G63" s="40"/>
      <c r="H63" s="41"/>
      <c r="J63" s="5">
        <f t="shared" si="4"/>
        <v>0</v>
      </c>
    </row>
    <row r="64" spans="1:10" ht="78" customHeight="1">
      <c r="A64" s="39"/>
      <c r="B64" s="40"/>
      <c r="C64" s="40"/>
      <c r="D64" s="40"/>
      <c r="E64" s="40"/>
      <c r="F64" s="40"/>
      <c r="G64" s="40"/>
      <c r="H64" s="41"/>
      <c r="J64" s="5">
        <f t="shared" si="4"/>
        <v>0</v>
      </c>
    </row>
    <row r="65" spans="1:10" ht="78" customHeight="1">
      <c r="A65" s="39"/>
      <c r="B65" s="40"/>
      <c r="C65" s="40"/>
      <c r="D65" s="40"/>
      <c r="E65" s="40"/>
      <c r="F65" s="40"/>
      <c r="G65" s="40"/>
      <c r="H65" s="41"/>
      <c r="J65" s="5">
        <f t="shared" si="4"/>
        <v>0</v>
      </c>
    </row>
    <row r="66" spans="1:10" ht="78" customHeight="1">
      <c r="A66" s="39"/>
      <c r="B66" s="40"/>
      <c r="C66" s="40"/>
      <c r="D66" s="40"/>
      <c r="E66" s="40"/>
      <c r="F66" s="40"/>
      <c r="G66" s="40"/>
      <c r="H66" s="41"/>
      <c r="J66" s="5">
        <f t="shared" si="4"/>
        <v>0</v>
      </c>
    </row>
    <row r="67" spans="1:10" ht="78" customHeight="1">
      <c r="A67" s="39"/>
      <c r="B67" s="40"/>
      <c r="C67" s="40"/>
      <c r="D67" s="40"/>
      <c r="E67" s="40"/>
      <c r="F67" s="40"/>
      <c r="G67" s="40"/>
      <c r="H67" s="41"/>
      <c r="J67" s="5">
        <f t="shared" si="4"/>
        <v>0</v>
      </c>
    </row>
    <row r="68" spans="1:10" ht="28.5" customHeight="1">
      <c r="A68" s="17" t="s">
        <v>58</v>
      </c>
      <c r="B68" s="17"/>
      <c r="C68" s="17"/>
      <c r="D68" s="17"/>
      <c r="E68" s="17"/>
      <c r="F68" s="17"/>
      <c r="G68" s="17"/>
      <c r="H68" s="17"/>
      <c r="J68" s="4"/>
    </row>
    <row r="69" spans="1:10" ht="25.5" customHeight="1">
      <c r="A69" s="33" t="s">
        <v>71</v>
      </c>
      <c r="B69" s="33"/>
      <c r="C69" s="33"/>
      <c r="D69" s="33"/>
      <c r="E69" s="33"/>
      <c r="F69" s="33"/>
      <c r="G69" s="33"/>
      <c r="H69" s="33"/>
      <c r="J69" s="4"/>
    </row>
    <row r="70" spans="1:10" ht="198.6" customHeight="1">
      <c r="A70" s="39"/>
      <c r="B70" s="40"/>
      <c r="C70" s="40"/>
      <c r="D70" s="40"/>
      <c r="E70" s="40"/>
      <c r="F70" s="40"/>
      <c r="G70" s="40"/>
      <c r="H70" s="41"/>
      <c r="J70" s="5">
        <f>LEN(TRIM(A70))</f>
        <v>0</v>
      </c>
    </row>
    <row r="71" spans="1:10" ht="29.25" customHeight="1">
      <c r="A71" s="17" t="s">
        <v>61</v>
      </c>
      <c r="B71" s="17"/>
      <c r="C71" s="17"/>
      <c r="D71" s="17"/>
      <c r="E71" s="17"/>
      <c r="F71" s="17"/>
      <c r="G71" s="17"/>
      <c r="H71" s="17"/>
      <c r="J71" s="4"/>
    </row>
    <row r="72" spans="1:10" ht="48" customHeight="1">
      <c r="A72" s="16" t="s">
        <v>59</v>
      </c>
      <c r="B72" s="16"/>
      <c r="C72" s="16"/>
      <c r="D72" s="8"/>
      <c r="E72" s="16" t="s">
        <v>60</v>
      </c>
      <c r="F72" s="16"/>
      <c r="G72" s="16"/>
      <c r="H72" s="8"/>
      <c r="J72" s="5">
        <f>LEN(TRIM(D72))+H72</f>
        <v>0</v>
      </c>
    </row>
    <row r="73" spans="1:10" ht="22.5" customHeight="1">
      <c r="A73" s="33" t="s">
        <v>70</v>
      </c>
      <c r="B73" s="33"/>
      <c r="C73" s="33"/>
      <c r="D73" s="33"/>
      <c r="E73" s="33"/>
      <c r="F73" s="33"/>
      <c r="G73" s="33"/>
      <c r="H73" s="33"/>
      <c r="J73" s="4"/>
    </row>
    <row r="74" spans="1:10" ht="92.4" customHeight="1">
      <c r="A74" s="39"/>
      <c r="B74" s="40"/>
      <c r="C74" s="40"/>
      <c r="D74" s="40"/>
      <c r="E74" s="40"/>
      <c r="F74" s="40"/>
      <c r="G74" s="40"/>
      <c r="H74" s="41"/>
      <c r="J74" s="5">
        <f>LEN(TRIM(A74))</f>
        <v>0</v>
      </c>
    </row>
    <row r="75" spans="1:10" ht="29.25" customHeight="1">
      <c r="A75" s="17" t="s">
        <v>62</v>
      </c>
      <c r="B75" s="17"/>
      <c r="C75" s="17"/>
      <c r="D75" s="17"/>
      <c r="E75" s="17"/>
      <c r="F75" s="17"/>
      <c r="G75" s="17"/>
      <c r="H75" s="17"/>
      <c r="J75" s="4"/>
    </row>
    <row r="76" spans="1:10" ht="92.4" customHeight="1">
      <c r="A76" s="39"/>
      <c r="B76" s="40"/>
      <c r="C76" s="40"/>
      <c r="D76" s="40"/>
      <c r="E76" s="40"/>
      <c r="F76" s="40"/>
      <c r="G76" s="40"/>
      <c r="H76" s="41"/>
      <c r="J76" s="5">
        <f>LEN(TRIM(A76))</f>
        <v>0</v>
      </c>
    </row>
    <row r="77" spans="1:10" ht="26.25" customHeight="1">
      <c r="A77" s="17" t="s">
        <v>73</v>
      </c>
      <c r="B77" s="17"/>
      <c r="C77" s="17"/>
      <c r="D77" s="17"/>
      <c r="E77" s="17"/>
      <c r="F77" s="17"/>
      <c r="G77" s="17"/>
      <c r="H77" s="17"/>
      <c r="J77" s="4"/>
    </row>
    <row r="78" spans="1:10" ht="92.4" customHeight="1">
      <c r="A78" s="36"/>
      <c r="B78" s="37"/>
      <c r="C78" s="37"/>
      <c r="D78" s="37"/>
      <c r="E78" s="37"/>
      <c r="F78" s="37"/>
      <c r="G78" s="37"/>
      <c r="H78" s="38"/>
      <c r="J78" s="5">
        <f>LEN(TRIM(A78))</f>
        <v>0</v>
      </c>
    </row>
  </sheetData>
  <mergeCells count="89">
    <mergeCell ref="A7:H7"/>
    <mergeCell ref="A8:H8"/>
    <mergeCell ref="A11:D11"/>
    <mergeCell ref="E11:H11"/>
    <mergeCell ref="A13:D13"/>
    <mergeCell ref="E13:H13"/>
    <mergeCell ref="A15:D15"/>
    <mergeCell ref="E15:H15"/>
    <mergeCell ref="A17:D17"/>
    <mergeCell ref="E17:H17"/>
    <mergeCell ref="A19:D19"/>
    <mergeCell ref="E19:H19"/>
    <mergeCell ref="A21:D21"/>
    <mergeCell ref="E21:H21"/>
    <mergeCell ref="A23:D23"/>
    <mergeCell ref="E23:H23"/>
    <mergeCell ref="A25:D25"/>
    <mergeCell ref="E25:H25"/>
    <mergeCell ref="A27:D27"/>
    <mergeCell ref="E27:H27"/>
    <mergeCell ref="A29:D29"/>
    <mergeCell ref="E29:H29"/>
    <mergeCell ref="A32:H32"/>
    <mergeCell ref="C50:F50"/>
    <mergeCell ref="G50:H50"/>
    <mergeCell ref="A44:H44"/>
    <mergeCell ref="A45:H45"/>
    <mergeCell ref="G46:H46"/>
    <mergeCell ref="A46:B46"/>
    <mergeCell ref="C46:F46"/>
    <mergeCell ref="A47:B47"/>
    <mergeCell ref="C47:F47"/>
    <mergeCell ref="G47:H47"/>
    <mergeCell ref="A48:B48"/>
    <mergeCell ref="A1:H1"/>
    <mergeCell ref="A2:H2"/>
    <mergeCell ref="A3:H3"/>
    <mergeCell ref="A5:H5"/>
    <mergeCell ref="A6:H6"/>
    <mergeCell ref="B4:E4"/>
    <mergeCell ref="A77:H77"/>
    <mergeCell ref="A78:H78"/>
    <mergeCell ref="A71:H71"/>
    <mergeCell ref="A72:C72"/>
    <mergeCell ref="E72:G72"/>
    <mergeCell ref="A62:H62"/>
    <mergeCell ref="A73:H73"/>
    <mergeCell ref="A74:H74"/>
    <mergeCell ref="A75:H75"/>
    <mergeCell ref="A76:H76"/>
    <mergeCell ref="A63:H63"/>
    <mergeCell ref="A64:H64"/>
    <mergeCell ref="A65:H65"/>
    <mergeCell ref="A68:H68"/>
    <mergeCell ref="A69:H69"/>
    <mergeCell ref="A70:H70"/>
    <mergeCell ref="A67:H67"/>
    <mergeCell ref="A66:H66"/>
    <mergeCell ref="J2:J3"/>
    <mergeCell ref="A58:H58"/>
    <mergeCell ref="A59:H59"/>
    <mergeCell ref="A60:H60"/>
    <mergeCell ref="A61:H61"/>
    <mergeCell ref="G4:H4"/>
    <mergeCell ref="A57:H57"/>
    <mergeCell ref="A51:B51"/>
    <mergeCell ref="C51:F51"/>
    <mergeCell ref="G51:H51"/>
    <mergeCell ref="C48:F48"/>
    <mergeCell ref="G48:H48"/>
    <mergeCell ref="A49:B49"/>
    <mergeCell ref="C49:F49"/>
    <mergeCell ref="G49:H49"/>
    <mergeCell ref="A50:B50"/>
    <mergeCell ref="A52:B52"/>
    <mergeCell ref="C52:F52"/>
    <mergeCell ref="G52:H52"/>
    <mergeCell ref="A53:B53"/>
    <mergeCell ref="C53:F53"/>
    <mergeCell ref="G53:H53"/>
    <mergeCell ref="A56:B56"/>
    <mergeCell ref="C56:F56"/>
    <mergeCell ref="G56:H56"/>
    <mergeCell ref="A54:B54"/>
    <mergeCell ref="C54:F54"/>
    <mergeCell ref="G54:H54"/>
    <mergeCell ref="A55:B55"/>
    <mergeCell ref="C55:F55"/>
    <mergeCell ref="G55:H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dcterms:created xsi:type="dcterms:W3CDTF">2019-01-22T17:09:24Z</dcterms:created>
  <dcterms:modified xsi:type="dcterms:W3CDTF">2019-02-12T10:31:40Z</dcterms:modified>
</cp:coreProperties>
</file>